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8700" activeTab="0"/>
  </bookViews>
  <sheets>
    <sheet name="2019" sheetId="1" r:id="rId1"/>
  </sheets>
  <definedNames/>
  <calcPr fullCalcOnLoad="1"/>
</workbook>
</file>

<file path=xl/sharedStrings.xml><?xml version="1.0" encoding="utf-8"?>
<sst xmlns="http://schemas.openxmlformats.org/spreadsheetml/2006/main" count="161" uniqueCount="79">
  <si>
    <t>УТВЕРЖДАЮ</t>
  </si>
  <si>
    <t>№</t>
  </si>
  <si>
    <t>Наименование работы</t>
  </si>
  <si>
    <t>Ед.изм.</t>
  </si>
  <si>
    <t>Разряд</t>
  </si>
  <si>
    <t>Часов</t>
  </si>
  <si>
    <t>Трудозат-</t>
  </si>
  <si>
    <t>ФОТ</t>
  </si>
  <si>
    <t>Себестои-</t>
  </si>
  <si>
    <t>Рентабе-</t>
  </si>
  <si>
    <t>Цена</t>
  </si>
  <si>
    <t>НДС</t>
  </si>
  <si>
    <t xml:space="preserve">Сумма </t>
  </si>
  <si>
    <t>работы</t>
  </si>
  <si>
    <t>раты ед.</t>
  </si>
  <si>
    <t>руб.коп.</t>
  </si>
  <si>
    <t>мость</t>
  </si>
  <si>
    <t>льность</t>
  </si>
  <si>
    <t>без</t>
  </si>
  <si>
    <t>с</t>
  </si>
  <si>
    <t>работ</t>
  </si>
  <si>
    <t>чел/час</t>
  </si>
  <si>
    <t>п.5*п.6</t>
  </si>
  <si>
    <t>п.8+п.9</t>
  </si>
  <si>
    <t>п.10+п.11</t>
  </si>
  <si>
    <t>1 ед.</t>
  </si>
  <si>
    <t>слесарь</t>
  </si>
  <si>
    <t>Снятие и установка газового баллона</t>
  </si>
  <si>
    <t>Снятие и установка запорной арматуры</t>
  </si>
  <si>
    <t>Замена мульти-клапана запорной арматуры</t>
  </si>
  <si>
    <t>Замена уплотнительных колец стойки зап.арматуры</t>
  </si>
  <si>
    <t>Снятие и установка газового клапана</t>
  </si>
  <si>
    <t>Замена фильтра газового клапана</t>
  </si>
  <si>
    <t>"Обмыливание" газового клапана</t>
  </si>
  <si>
    <t>Ремонт газового клапана</t>
  </si>
  <si>
    <t>Снятие и установка катушки газового клапана</t>
  </si>
  <si>
    <t>Снятие и установка бензинового клапана</t>
  </si>
  <si>
    <t>Замена "флажка" или уплотнительного кольца</t>
  </si>
  <si>
    <t>Замена стойки бензинового клапана и пружины</t>
  </si>
  <si>
    <t>Ремонт бензинового клапана</t>
  </si>
  <si>
    <t>Снятие и установка карбюратора</t>
  </si>
  <si>
    <t>Замена смесителя карбюратора</t>
  </si>
  <si>
    <t>Замена шлангов смесителя</t>
  </si>
  <si>
    <t>Регулировка карбюратора</t>
  </si>
  <si>
    <t>Снятие и установка редуктора</t>
  </si>
  <si>
    <t>Замена тосольной мембраны</t>
  </si>
  <si>
    <t>Замена большой мембраны</t>
  </si>
  <si>
    <t>Замена средней мембраны</t>
  </si>
  <si>
    <t>Замена мембраны холостого хода</t>
  </si>
  <si>
    <t>Замена клапана 2-ст ("грибка")</t>
  </si>
  <si>
    <t>Замена клапана1-ст</t>
  </si>
  <si>
    <t>Замена клапана холостого хода</t>
  </si>
  <si>
    <t>Замена иглы холостого хода</t>
  </si>
  <si>
    <t>Замена фильтра редуктора</t>
  </si>
  <si>
    <t>Замена "уголков" тосольных</t>
  </si>
  <si>
    <t>Замена "Уголка" газового</t>
  </si>
  <si>
    <t>Замена рычага 2-ст</t>
  </si>
  <si>
    <t>Замена рычага 1-ст</t>
  </si>
  <si>
    <t>Ремонт редуктора</t>
  </si>
  <si>
    <t>Регулировка редуктора</t>
  </si>
  <si>
    <t>Замена газопровода от баллона до газового клапана</t>
  </si>
  <si>
    <t>Замена газопровода от газового клапана до редуктора</t>
  </si>
  <si>
    <t>Установка ВЗУ</t>
  </si>
  <si>
    <t>Снятие и установка переключателя</t>
  </si>
  <si>
    <t>Замена предохранителя переключателя</t>
  </si>
  <si>
    <t>Техническое обслуживание газобаллонной установки</t>
  </si>
  <si>
    <t>____________________О.А.Кандрушин</t>
  </si>
  <si>
    <t>ПРЕЙСКУРАНТ ЦЕН НА ВЫПОЛНЕННЫЕ РАБОТЫ ПО РЕМОНТУ И ТЕХНИЧЕСКОМУ ОБСЛУЖИВАНИЮ</t>
  </si>
  <si>
    <t>слесарь 5 р. / эл.газосв. 5 р.</t>
  </si>
  <si>
    <t>себестоимость</t>
  </si>
  <si>
    <t>рентабельность</t>
  </si>
  <si>
    <t>п.7*4,692</t>
  </si>
  <si>
    <t>п.8*25%</t>
  </si>
  <si>
    <t>Л.Е.Мокрова</t>
  </si>
  <si>
    <t>Начальник ФЭО</t>
  </si>
  <si>
    <t>Генеральный директор АО "Шаимгаз"</t>
  </si>
  <si>
    <t>"___31_____" октября 2018 г.</t>
  </si>
  <si>
    <t>ГАЗОВОЙ АППАРАТУРЫ АВТОМОБИЛЯ ПО АО "ШАИМГАЗ" НА 2019 ГОД.</t>
  </si>
  <si>
    <t>п.10*20%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</si>
</sst>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%"/>
  </numFmts>
  <fonts count="40">
    <font>
      <sz val="10"/>
      <name val="Arial Cyr"/>
      <family val="0"/>
    </font>
    <font>
      <b/>
      <sz val="10"/>
      <name val="Arial Cyr"/>
      <family val="2"/>
    </font>
    <font>
      <b/>
      <i/>
      <sz val="10"/>
      <name val="Arial Cyr"/>
      <family val="0"/>
    </font>
    <font>
      <b/>
      <sz val="10"/>
      <color indexed="9"/>
      <name val="Arial Cyr"/>
      <family val="2"/>
    </font>
    <font>
      <b/>
      <i/>
      <sz val="10"/>
      <color indexed="9"/>
      <name val="Arial Cyr"/>
      <family val="2"/>
    </font>
    <font>
      <sz val="10"/>
      <color indexed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49" fontId="1" fillId="0" borderId="10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2" fontId="0" fillId="0" borderId="11" xfId="0" applyNumberFormat="1" applyBorder="1" applyAlignment="1">
      <alignment horizontal="center"/>
    </xf>
    <xf numFmtId="0" fontId="0" fillId="0" borderId="12" xfId="0" applyFont="1" applyBorder="1" applyAlignment="1">
      <alignment horizontal="center"/>
    </xf>
    <xf numFmtId="49" fontId="1" fillId="0" borderId="13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/>
    </xf>
    <xf numFmtId="2" fontId="0" fillId="0" borderId="14" xfId="0" applyNumberFormat="1" applyBorder="1" applyAlignment="1">
      <alignment horizontal="center"/>
    </xf>
    <xf numFmtId="2" fontId="0" fillId="0" borderId="15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center"/>
    </xf>
    <xf numFmtId="2" fontId="0" fillId="0" borderId="17" xfId="0" applyNumberFormat="1" applyBorder="1" applyAlignment="1">
      <alignment horizontal="center"/>
    </xf>
    <xf numFmtId="2" fontId="0" fillId="0" borderId="18" xfId="0" applyNumberFormat="1" applyFont="1" applyBorder="1" applyAlignment="1">
      <alignment horizontal="center"/>
    </xf>
    <xf numFmtId="0" fontId="0" fillId="0" borderId="19" xfId="0" applyBorder="1" applyAlignment="1">
      <alignment horizontal="center" vertical="center"/>
    </xf>
    <xf numFmtId="0" fontId="0" fillId="0" borderId="19" xfId="0" applyBorder="1" applyAlignment="1">
      <alignment horizontal="left" vertical="center" wrapText="1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left" vertical="center" wrapText="1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49" fontId="1" fillId="0" borderId="22" xfId="0" applyNumberFormat="1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left" vertical="center" wrapText="1"/>
    </xf>
    <xf numFmtId="0" fontId="0" fillId="0" borderId="24" xfId="0" applyBorder="1" applyAlignment="1">
      <alignment horizontal="center" vertical="center"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4" fontId="0" fillId="0" borderId="21" xfId="0" applyNumberFormat="1" applyBorder="1" applyAlignment="1">
      <alignment horizontal="center" vertical="center"/>
    </xf>
    <xf numFmtId="4" fontId="0" fillId="0" borderId="25" xfId="0" applyNumberFormat="1" applyBorder="1" applyAlignment="1">
      <alignment horizontal="center" vertical="center"/>
    </xf>
    <xf numFmtId="4" fontId="0" fillId="0" borderId="19" xfId="0" applyNumberFormat="1" applyBorder="1" applyAlignment="1">
      <alignment horizontal="center" vertical="center"/>
    </xf>
    <xf numFmtId="4" fontId="0" fillId="0" borderId="26" xfId="0" applyNumberFormat="1" applyBorder="1" applyAlignment="1">
      <alignment horizontal="center" vertical="center"/>
    </xf>
    <xf numFmtId="4" fontId="0" fillId="0" borderId="24" xfId="0" applyNumberFormat="1" applyBorder="1" applyAlignment="1">
      <alignment horizontal="center" vertical="center"/>
    </xf>
    <xf numFmtId="4" fontId="0" fillId="0" borderId="27" xfId="0" applyNumberFormat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1" fontId="1" fillId="0" borderId="11" xfId="0" applyNumberFormat="1" applyFon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 horizontal="right"/>
    </xf>
    <xf numFmtId="2" fontId="4" fillId="33" borderId="0" xfId="55" applyNumberFormat="1" applyFont="1" applyFill="1" applyAlignment="1">
      <alignment horizontal="right"/>
    </xf>
    <xf numFmtId="49" fontId="3" fillId="33" borderId="0" xfId="0" applyNumberFormat="1" applyFont="1" applyFill="1" applyAlignment="1">
      <alignment/>
    </xf>
    <xf numFmtId="172" fontId="4" fillId="33" borderId="0" xfId="55" applyNumberFormat="1" applyFont="1" applyFill="1" applyAlignment="1">
      <alignment horizontal="right"/>
    </xf>
    <xf numFmtId="49" fontId="4" fillId="33" borderId="0" xfId="0" applyNumberFormat="1" applyFont="1" applyFill="1" applyAlignment="1">
      <alignment horizontal="right"/>
    </xf>
    <xf numFmtId="173" fontId="4" fillId="33" borderId="0" xfId="55" applyNumberFormat="1" applyFont="1" applyFill="1" applyAlignment="1">
      <alignment horizontal="right"/>
    </xf>
    <xf numFmtId="49" fontId="3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49" fontId="1" fillId="0" borderId="28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3"/>
  <sheetViews>
    <sheetView tabSelected="1" zoomScalePageLayoutView="0" workbookViewId="0" topLeftCell="A1">
      <selection activeCell="E16" sqref="E16"/>
    </sheetView>
  </sheetViews>
  <sheetFormatPr defaultColWidth="9.00390625" defaultRowHeight="12.75"/>
  <cols>
    <col min="2" max="2" width="19.625" style="0" customWidth="1"/>
    <col min="4" max="4" width="10.625" style="0" customWidth="1"/>
    <col min="5" max="5" width="10.25390625" style="0" customWidth="1"/>
    <col min="6" max="6" width="11.125" style="0" customWidth="1"/>
    <col min="7" max="7" width="11.625" style="0" customWidth="1"/>
    <col min="8" max="8" width="11.375" style="0" customWidth="1"/>
    <col min="9" max="9" width="11.875" style="0" customWidth="1"/>
    <col min="10" max="10" width="12.125" style="0" customWidth="1"/>
    <col min="11" max="11" width="11.125" style="0" customWidth="1"/>
    <col min="12" max="12" width="11.875" style="0" customWidth="1"/>
  </cols>
  <sheetData>
    <row r="1" spans="1:12" ht="12.75">
      <c r="A1" s="38"/>
      <c r="B1" s="39" t="s">
        <v>68</v>
      </c>
      <c r="C1" s="40">
        <v>165.45</v>
      </c>
      <c r="D1" s="2"/>
      <c r="H1" s="26"/>
      <c r="I1" s="27" t="s">
        <v>0</v>
      </c>
      <c r="J1" s="26"/>
      <c r="K1" s="26"/>
      <c r="L1" s="26"/>
    </row>
    <row r="2" spans="1:12" ht="12.75">
      <c r="A2" s="41"/>
      <c r="B2" s="39" t="s">
        <v>69</v>
      </c>
      <c r="C2" s="42">
        <v>4.692</v>
      </c>
      <c r="D2" s="2"/>
      <c r="E2" s="2"/>
      <c r="F2" s="1"/>
      <c r="G2" s="1"/>
      <c r="H2" s="26"/>
      <c r="I2" s="26" t="s">
        <v>75</v>
      </c>
      <c r="J2" s="26"/>
      <c r="K2" s="26"/>
      <c r="L2" s="26"/>
    </row>
    <row r="3" spans="1:12" ht="12.75">
      <c r="A3" s="41"/>
      <c r="B3" s="43" t="s">
        <v>70</v>
      </c>
      <c r="C3" s="44">
        <v>0.25</v>
      </c>
      <c r="D3" s="2"/>
      <c r="E3" s="2"/>
      <c r="F3" s="1"/>
      <c r="G3" s="1"/>
      <c r="H3" s="26"/>
      <c r="I3" s="26" t="s">
        <v>66</v>
      </c>
      <c r="J3" s="26"/>
      <c r="K3" s="26"/>
      <c r="L3" s="26"/>
    </row>
    <row r="4" spans="1:12" ht="12.75">
      <c r="A4" s="45"/>
      <c r="B4" s="45"/>
      <c r="C4" s="46"/>
      <c r="D4" s="2"/>
      <c r="E4" s="2"/>
      <c r="F4" s="1"/>
      <c r="G4" s="1"/>
      <c r="H4" s="26"/>
      <c r="I4" s="26" t="s">
        <v>76</v>
      </c>
      <c r="J4" s="26"/>
      <c r="K4" s="26"/>
      <c r="L4" s="26"/>
    </row>
    <row r="5" spans="1:12" ht="12.75">
      <c r="A5" s="1"/>
      <c r="B5" s="37" t="s">
        <v>67</v>
      </c>
      <c r="C5" s="37"/>
      <c r="D5" s="37"/>
      <c r="E5" s="37"/>
      <c r="F5" s="37"/>
      <c r="G5" s="37"/>
      <c r="H5" s="37"/>
      <c r="I5" s="37"/>
      <c r="J5" s="37"/>
      <c r="K5" s="37"/>
      <c r="L5" s="37"/>
    </row>
    <row r="6" spans="1:12" ht="12.75">
      <c r="A6" s="1"/>
      <c r="B6" s="37" t="s">
        <v>77</v>
      </c>
      <c r="C6" s="37"/>
      <c r="D6" s="37"/>
      <c r="E6" s="37"/>
      <c r="F6" s="37"/>
      <c r="G6" s="37"/>
      <c r="H6" s="37"/>
      <c r="I6" s="37"/>
      <c r="J6" s="37"/>
      <c r="K6" s="37"/>
      <c r="L6" s="37"/>
    </row>
    <row r="7" spans="1:12" ht="13.5" thickBot="1">
      <c r="A7" s="47"/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</row>
    <row r="8" spans="1:12" ht="12.75">
      <c r="A8" s="3" t="s">
        <v>1</v>
      </c>
      <c r="B8" s="4" t="s">
        <v>2</v>
      </c>
      <c r="C8" s="4" t="s">
        <v>3</v>
      </c>
      <c r="D8" s="4" t="s">
        <v>4</v>
      </c>
      <c r="E8" s="5" t="s">
        <v>5</v>
      </c>
      <c r="F8" s="5" t="s">
        <v>6</v>
      </c>
      <c r="G8" s="4" t="s">
        <v>7</v>
      </c>
      <c r="H8" s="4" t="s">
        <v>8</v>
      </c>
      <c r="I8" s="4" t="s">
        <v>9</v>
      </c>
      <c r="J8" s="4" t="s">
        <v>10</v>
      </c>
      <c r="K8" s="4" t="s">
        <v>11</v>
      </c>
      <c r="L8" s="6" t="s">
        <v>12</v>
      </c>
    </row>
    <row r="9" spans="1:12" ht="12.75">
      <c r="A9" s="7"/>
      <c r="B9" s="8"/>
      <c r="C9" s="8"/>
      <c r="D9" s="8" t="s">
        <v>13</v>
      </c>
      <c r="E9" s="9" t="s">
        <v>7</v>
      </c>
      <c r="F9" s="9" t="s">
        <v>14</v>
      </c>
      <c r="G9" s="8" t="s">
        <v>15</v>
      </c>
      <c r="H9" s="8" t="s">
        <v>16</v>
      </c>
      <c r="I9" s="8" t="s">
        <v>17</v>
      </c>
      <c r="J9" s="8" t="s">
        <v>18</v>
      </c>
      <c r="K9" s="8" t="s">
        <v>15</v>
      </c>
      <c r="L9" s="10" t="s">
        <v>19</v>
      </c>
    </row>
    <row r="10" spans="1:12" ht="12.75">
      <c r="A10" s="7"/>
      <c r="B10" s="8"/>
      <c r="C10" s="8"/>
      <c r="D10" s="8"/>
      <c r="E10" s="9" t="s">
        <v>15</v>
      </c>
      <c r="F10" s="9" t="s">
        <v>20</v>
      </c>
      <c r="G10" s="8"/>
      <c r="H10" s="8" t="s">
        <v>15</v>
      </c>
      <c r="I10" s="8"/>
      <c r="J10" s="8" t="s">
        <v>11</v>
      </c>
      <c r="K10" s="8"/>
      <c r="L10" s="10" t="s">
        <v>11</v>
      </c>
    </row>
    <row r="11" spans="1:12" ht="13.5" thickBot="1">
      <c r="A11" s="11"/>
      <c r="B11" s="12"/>
      <c r="C11" s="12"/>
      <c r="D11" s="12"/>
      <c r="E11" s="13"/>
      <c r="F11" s="13" t="s">
        <v>21</v>
      </c>
      <c r="G11" s="12" t="s">
        <v>22</v>
      </c>
      <c r="H11" s="12" t="s">
        <v>71</v>
      </c>
      <c r="I11" s="12" t="s">
        <v>72</v>
      </c>
      <c r="J11" s="12" t="s">
        <v>23</v>
      </c>
      <c r="K11" s="12" t="s">
        <v>78</v>
      </c>
      <c r="L11" s="14" t="s">
        <v>24</v>
      </c>
    </row>
    <row r="12" spans="1:12" ht="13.5" thickBot="1">
      <c r="A12" s="3">
        <v>1</v>
      </c>
      <c r="B12" s="34">
        <v>2</v>
      </c>
      <c r="C12" s="34">
        <v>3</v>
      </c>
      <c r="D12" s="34">
        <v>4</v>
      </c>
      <c r="E12" s="35">
        <v>5</v>
      </c>
      <c r="F12" s="35">
        <v>6</v>
      </c>
      <c r="G12" s="34">
        <v>7</v>
      </c>
      <c r="H12" s="34">
        <v>8</v>
      </c>
      <c r="I12" s="34">
        <v>9</v>
      </c>
      <c r="J12" s="34">
        <v>10</v>
      </c>
      <c r="K12" s="34">
        <v>11</v>
      </c>
      <c r="L12" s="36">
        <v>12</v>
      </c>
    </row>
    <row r="13" spans="1:12" ht="26.25" thickBot="1">
      <c r="A13" s="17">
        <v>1</v>
      </c>
      <c r="B13" s="18" t="s">
        <v>27</v>
      </c>
      <c r="C13" s="19" t="s">
        <v>25</v>
      </c>
      <c r="D13" s="19" t="s">
        <v>26</v>
      </c>
      <c r="E13" s="28">
        <v>192.15</v>
      </c>
      <c r="F13" s="28">
        <v>1.71</v>
      </c>
      <c r="G13" s="28">
        <f aca="true" t="shared" si="0" ref="G13:G51">E13*F13</f>
        <v>328.5765</v>
      </c>
      <c r="H13" s="28">
        <f aca="true" t="shared" si="1" ref="H13:H51">G13*$C$2</f>
        <v>1541.6809380000002</v>
      </c>
      <c r="I13" s="28">
        <f aca="true" t="shared" si="2" ref="I13:I51">H13*$C$3</f>
        <v>385.42023450000005</v>
      </c>
      <c r="J13" s="28">
        <f>H13+I13</f>
        <v>1927.1011725000003</v>
      </c>
      <c r="K13" s="28">
        <f>J13*20%</f>
        <v>385.4202345000001</v>
      </c>
      <c r="L13" s="29">
        <f>J13+K13</f>
        <v>2312.521407</v>
      </c>
    </row>
    <row r="14" spans="1:12" ht="26.25" thickBot="1">
      <c r="A14" s="20">
        <v>2</v>
      </c>
      <c r="B14" s="16" t="s">
        <v>28</v>
      </c>
      <c r="C14" s="15" t="s">
        <v>25</v>
      </c>
      <c r="D14" s="15" t="s">
        <v>26</v>
      </c>
      <c r="E14" s="28">
        <v>192.15</v>
      </c>
      <c r="F14" s="30">
        <v>0.77</v>
      </c>
      <c r="G14" s="30">
        <f t="shared" si="0"/>
        <v>147.9555</v>
      </c>
      <c r="H14" s="30">
        <f t="shared" si="1"/>
        <v>694.207206</v>
      </c>
      <c r="I14" s="30">
        <f t="shared" si="2"/>
        <v>173.5518015</v>
      </c>
      <c r="J14" s="30">
        <f aca="true" t="shared" si="3" ref="J14:J51">H14+I14</f>
        <v>867.7590075</v>
      </c>
      <c r="K14" s="28">
        <f aca="true" t="shared" si="4" ref="K14:K51">J14*20%</f>
        <v>173.5518015</v>
      </c>
      <c r="L14" s="31">
        <f aca="true" t="shared" si="5" ref="L14:L51">J14+K14</f>
        <v>1041.310809</v>
      </c>
    </row>
    <row r="15" spans="1:12" ht="39" thickBot="1">
      <c r="A15" s="21">
        <v>3</v>
      </c>
      <c r="B15" s="16" t="s">
        <v>29</v>
      </c>
      <c r="C15" s="15" t="s">
        <v>25</v>
      </c>
      <c r="D15" s="15" t="s">
        <v>26</v>
      </c>
      <c r="E15" s="28">
        <v>192.15</v>
      </c>
      <c r="F15" s="30">
        <v>1.03</v>
      </c>
      <c r="G15" s="30">
        <f t="shared" si="0"/>
        <v>197.9145</v>
      </c>
      <c r="H15" s="30">
        <f t="shared" si="1"/>
        <v>928.6148340000001</v>
      </c>
      <c r="I15" s="30">
        <f t="shared" si="2"/>
        <v>232.15370850000002</v>
      </c>
      <c r="J15" s="30">
        <f t="shared" si="3"/>
        <v>1160.7685425000002</v>
      </c>
      <c r="K15" s="28">
        <f t="shared" si="4"/>
        <v>232.15370850000005</v>
      </c>
      <c r="L15" s="31">
        <f t="shared" si="5"/>
        <v>1392.9222510000002</v>
      </c>
    </row>
    <row r="16" spans="1:12" ht="51.75" thickBot="1">
      <c r="A16" s="21">
        <v>4</v>
      </c>
      <c r="B16" s="16" t="s">
        <v>30</v>
      </c>
      <c r="C16" s="15" t="s">
        <v>25</v>
      </c>
      <c r="D16" s="15" t="s">
        <v>26</v>
      </c>
      <c r="E16" s="28">
        <v>192.15</v>
      </c>
      <c r="F16" s="30">
        <v>0.34</v>
      </c>
      <c r="G16" s="30">
        <f t="shared" si="0"/>
        <v>65.331</v>
      </c>
      <c r="H16" s="30">
        <f t="shared" si="1"/>
        <v>306.533052</v>
      </c>
      <c r="I16" s="30">
        <f t="shared" si="2"/>
        <v>76.633263</v>
      </c>
      <c r="J16" s="30">
        <f t="shared" si="3"/>
        <v>383.166315</v>
      </c>
      <c r="K16" s="28">
        <f t="shared" si="4"/>
        <v>76.633263</v>
      </c>
      <c r="L16" s="31">
        <f t="shared" si="5"/>
        <v>459.799578</v>
      </c>
    </row>
    <row r="17" spans="1:12" ht="26.25" thickBot="1">
      <c r="A17" s="21">
        <v>5</v>
      </c>
      <c r="B17" s="16" t="s">
        <v>31</v>
      </c>
      <c r="C17" s="15" t="s">
        <v>25</v>
      </c>
      <c r="D17" s="15" t="s">
        <v>26</v>
      </c>
      <c r="E17" s="28">
        <v>192.15</v>
      </c>
      <c r="F17" s="30">
        <v>0.77</v>
      </c>
      <c r="G17" s="30">
        <f t="shared" si="0"/>
        <v>147.9555</v>
      </c>
      <c r="H17" s="30">
        <f t="shared" si="1"/>
        <v>694.207206</v>
      </c>
      <c r="I17" s="30">
        <f t="shared" si="2"/>
        <v>173.5518015</v>
      </c>
      <c r="J17" s="30">
        <f t="shared" si="3"/>
        <v>867.7590075</v>
      </c>
      <c r="K17" s="28">
        <f t="shared" si="4"/>
        <v>173.5518015</v>
      </c>
      <c r="L17" s="31">
        <f t="shared" si="5"/>
        <v>1041.310809</v>
      </c>
    </row>
    <row r="18" spans="1:12" ht="26.25" thickBot="1">
      <c r="A18" s="21">
        <v>6</v>
      </c>
      <c r="B18" s="16" t="s">
        <v>32</v>
      </c>
      <c r="C18" s="15" t="s">
        <v>25</v>
      </c>
      <c r="D18" s="15" t="s">
        <v>26</v>
      </c>
      <c r="E18" s="28">
        <v>192.15</v>
      </c>
      <c r="F18" s="30">
        <v>0.34</v>
      </c>
      <c r="G18" s="30">
        <f t="shared" si="0"/>
        <v>65.331</v>
      </c>
      <c r="H18" s="30">
        <f t="shared" si="1"/>
        <v>306.533052</v>
      </c>
      <c r="I18" s="30">
        <f t="shared" si="2"/>
        <v>76.633263</v>
      </c>
      <c r="J18" s="30">
        <f t="shared" si="3"/>
        <v>383.166315</v>
      </c>
      <c r="K18" s="28">
        <f t="shared" si="4"/>
        <v>76.633263</v>
      </c>
      <c r="L18" s="31">
        <f t="shared" si="5"/>
        <v>459.799578</v>
      </c>
    </row>
    <row r="19" spans="1:12" ht="26.25" thickBot="1">
      <c r="A19" s="21">
        <v>7</v>
      </c>
      <c r="B19" s="16" t="s">
        <v>33</v>
      </c>
      <c r="C19" s="15" t="s">
        <v>25</v>
      </c>
      <c r="D19" s="15" t="s">
        <v>26</v>
      </c>
      <c r="E19" s="28">
        <v>192.15</v>
      </c>
      <c r="F19" s="30">
        <v>0.09</v>
      </c>
      <c r="G19" s="30">
        <f t="shared" si="0"/>
        <v>17.2935</v>
      </c>
      <c r="H19" s="30">
        <f t="shared" si="1"/>
        <v>81.141102</v>
      </c>
      <c r="I19" s="30">
        <f t="shared" si="2"/>
        <v>20.2852755</v>
      </c>
      <c r="J19" s="30">
        <f t="shared" si="3"/>
        <v>101.4263775</v>
      </c>
      <c r="K19" s="28">
        <f t="shared" si="4"/>
        <v>20.2852755</v>
      </c>
      <c r="L19" s="31">
        <f t="shared" si="5"/>
        <v>121.711653</v>
      </c>
    </row>
    <row r="20" spans="1:12" ht="26.25" thickBot="1">
      <c r="A20" s="21">
        <v>8</v>
      </c>
      <c r="B20" s="16" t="s">
        <v>34</v>
      </c>
      <c r="C20" s="15" t="s">
        <v>25</v>
      </c>
      <c r="D20" s="15" t="s">
        <v>26</v>
      </c>
      <c r="E20" s="28">
        <v>192.15</v>
      </c>
      <c r="F20" s="30">
        <v>0.77</v>
      </c>
      <c r="G20" s="30">
        <f t="shared" si="0"/>
        <v>147.9555</v>
      </c>
      <c r="H20" s="30">
        <f t="shared" si="1"/>
        <v>694.207206</v>
      </c>
      <c r="I20" s="30">
        <f t="shared" si="2"/>
        <v>173.5518015</v>
      </c>
      <c r="J20" s="30">
        <f t="shared" si="3"/>
        <v>867.7590075</v>
      </c>
      <c r="K20" s="28">
        <f t="shared" si="4"/>
        <v>173.5518015</v>
      </c>
      <c r="L20" s="31">
        <f t="shared" si="5"/>
        <v>1041.310809</v>
      </c>
    </row>
    <row r="21" spans="1:12" ht="39" thickBot="1">
      <c r="A21" s="21">
        <v>9</v>
      </c>
      <c r="B21" s="16" t="s">
        <v>35</v>
      </c>
      <c r="C21" s="15" t="s">
        <v>25</v>
      </c>
      <c r="D21" s="15" t="s">
        <v>26</v>
      </c>
      <c r="E21" s="28">
        <v>192.15</v>
      </c>
      <c r="F21" s="30">
        <v>0.43</v>
      </c>
      <c r="G21" s="30">
        <f t="shared" si="0"/>
        <v>82.6245</v>
      </c>
      <c r="H21" s="30">
        <f t="shared" si="1"/>
        <v>387.674154</v>
      </c>
      <c r="I21" s="30">
        <f t="shared" si="2"/>
        <v>96.9185385</v>
      </c>
      <c r="J21" s="30">
        <f t="shared" si="3"/>
        <v>484.5926925</v>
      </c>
      <c r="K21" s="28">
        <f t="shared" si="4"/>
        <v>96.91853850000001</v>
      </c>
      <c r="L21" s="31">
        <f t="shared" si="5"/>
        <v>581.511231</v>
      </c>
    </row>
    <row r="22" spans="1:12" ht="26.25" thickBot="1">
      <c r="A22" s="21">
        <v>10</v>
      </c>
      <c r="B22" s="16" t="s">
        <v>36</v>
      </c>
      <c r="C22" s="15" t="s">
        <v>25</v>
      </c>
      <c r="D22" s="15" t="s">
        <v>26</v>
      </c>
      <c r="E22" s="28">
        <v>192.15</v>
      </c>
      <c r="F22" s="30">
        <v>0.43</v>
      </c>
      <c r="G22" s="30">
        <f t="shared" si="0"/>
        <v>82.6245</v>
      </c>
      <c r="H22" s="30">
        <f t="shared" si="1"/>
        <v>387.674154</v>
      </c>
      <c r="I22" s="30">
        <f t="shared" si="2"/>
        <v>96.9185385</v>
      </c>
      <c r="J22" s="30">
        <f t="shared" si="3"/>
        <v>484.5926925</v>
      </c>
      <c r="K22" s="28">
        <f t="shared" si="4"/>
        <v>96.91853850000001</v>
      </c>
      <c r="L22" s="31">
        <f t="shared" si="5"/>
        <v>581.511231</v>
      </c>
    </row>
    <row r="23" spans="1:12" ht="39" thickBot="1">
      <c r="A23" s="21">
        <v>11</v>
      </c>
      <c r="B23" s="16" t="s">
        <v>37</v>
      </c>
      <c r="C23" s="15" t="s">
        <v>25</v>
      </c>
      <c r="D23" s="15" t="s">
        <v>26</v>
      </c>
      <c r="E23" s="28">
        <v>192.15</v>
      </c>
      <c r="F23" s="30">
        <v>0.34</v>
      </c>
      <c r="G23" s="30">
        <f t="shared" si="0"/>
        <v>65.331</v>
      </c>
      <c r="H23" s="30">
        <f t="shared" si="1"/>
        <v>306.533052</v>
      </c>
      <c r="I23" s="30">
        <f t="shared" si="2"/>
        <v>76.633263</v>
      </c>
      <c r="J23" s="30">
        <f t="shared" si="3"/>
        <v>383.166315</v>
      </c>
      <c r="K23" s="28">
        <f t="shared" si="4"/>
        <v>76.633263</v>
      </c>
      <c r="L23" s="31">
        <f t="shared" si="5"/>
        <v>459.799578</v>
      </c>
    </row>
    <row r="24" spans="1:12" ht="39" thickBot="1">
      <c r="A24" s="21">
        <v>12</v>
      </c>
      <c r="B24" s="16" t="s">
        <v>38</v>
      </c>
      <c r="C24" s="15" t="s">
        <v>25</v>
      </c>
      <c r="D24" s="15" t="s">
        <v>26</v>
      </c>
      <c r="E24" s="28">
        <v>192.15</v>
      </c>
      <c r="F24" s="30">
        <v>0.34</v>
      </c>
      <c r="G24" s="30">
        <f t="shared" si="0"/>
        <v>65.331</v>
      </c>
      <c r="H24" s="30">
        <f t="shared" si="1"/>
        <v>306.533052</v>
      </c>
      <c r="I24" s="30">
        <f t="shared" si="2"/>
        <v>76.633263</v>
      </c>
      <c r="J24" s="30">
        <f t="shared" si="3"/>
        <v>383.166315</v>
      </c>
      <c r="K24" s="28">
        <f t="shared" si="4"/>
        <v>76.633263</v>
      </c>
      <c r="L24" s="31">
        <f t="shared" si="5"/>
        <v>459.799578</v>
      </c>
    </row>
    <row r="25" spans="1:12" ht="26.25" thickBot="1">
      <c r="A25" s="21">
        <v>13</v>
      </c>
      <c r="B25" s="16" t="s">
        <v>39</v>
      </c>
      <c r="C25" s="15" t="s">
        <v>25</v>
      </c>
      <c r="D25" s="15" t="s">
        <v>26</v>
      </c>
      <c r="E25" s="28">
        <v>192.15</v>
      </c>
      <c r="F25" s="30">
        <v>0.77</v>
      </c>
      <c r="G25" s="30">
        <f t="shared" si="0"/>
        <v>147.9555</v>
      </c>
      <c r="H25" s="30">
        <f t="shared" si="1"/>
        <v>694.207206</v>
      </c>
      <c r="I25" s="30">
        <f t="shared" si="2"/>
        <v>173.5518015</v>
      </c>
      <c r="J25" s="30">
        <f t="shared" si="3"/>
        <v>867.7590075</v>
      </c>
      <c r="K25" s="28">
        <f t="shared" si="4"/>
        <v>173.5518015</v>
      </c>
      <c r="L25" s="31">
        <f t="shared" si="5"/>
        <v>1041.310809</v>
      </c>
    </row>
    <row r="26" spans="1:12" ht="26.25" thickBot="1">
      <c r="A26" s="21">
        <v>14</v>
      </c>
      <c r="B26" s="16" t="s">
        <v>40</v>
      </c>
      <c r="C26" s="15" t="s">
        <v>25</v>
      </c>
      <c r="D26" s="15" t="s">
        <v>26</v>
      </c>
      <c r="E26" s="28">
        <v>192.15</v>
      </c>
      <c r="F26" s="30">
        <v>1.71</v>
      </c>
      <c r="G26" s="30">
        <f t="shared" si="0"/>
        <v>328.5765</v>
      </c>
      <c r="H26" s="30">
        <f t="shared" si="1"/>
        <v>1541.6809380000002</v>
      </c>
      <c r="I26" s="30">
        <f t="shared" si="2"/>
        <v>385.42023450000005</v>
      </c>
      <c r="J26" s="30">
        <f t="shared" si="3"/>
        <v>1927.1011725000003</v>
      </c>
      <c r="K26" s="28">
        <f t="shared" si="4"/>
        <v>385.4202345000001</v>
      </c>
      <c r="L26" s="31">
        <f t="shared" si="5"/>
        <v>2312.521407</v>
      </c>
    </row>
    <row r="27" spans="1:12" ht="26.25" thickBot="1">
      <c r="A27" s="21">
        <v>15</v>
      </c>
      <c r="B27" s="16" t="s">
        <v>41</v>
      </c>
      <c r="C27" s="15" t="s">
        <v>25</v>
      </c>
      <c r="D27" s="15" t="s">
        <v>26</v>
      </c>
      <c r="E27" s="28">
        <v>192.15</v>
      </c>
      <c r="F27" s="30">
        <v>1.28</v>
      </c>
      <c r="G27" s="30">
        <f t="shared" si="0"/>
        <v>245.952</v>
      </c>
      <c r="H27" s="30">
        <f t="shared" si="1"/>
        <v>1154.006784</v>
      </c>
      <c r="I27" s="30">
        <f t="shared" si="2"/>
        <v>288.501696</v>
      </c>
      <c r="J27" s="30">
        <f t="shared" si="3"/>
        <v>1442.50848</v>
      </c>
      <c r="K27" s="28">
        <f t="shared" si="4"/>
        <v>288.501696</v>
      </c>
      <c r="L27" s="31">
        <f t="shared" si="5"/>
        <v>1731.010176</v>
      </c>
    </row>
    <row r="28" spans="1:12" ht="26.25" thickBot="1">
      <c r="A28" s="21">
        <v>16</v>
      </c>
      <c r="B28" s="16" t="s">
        <v>42</v>
      </c>
      <c r="C28" s="15" t="s">
        <v>25</v>
      </c>
      <c r="D28" s="15" t="s">
        <v>26</v>
      </c>
      <c r="E28" s="28">
        <v>192.15</v>
      </c>
      <c r="F28" s="30">
        <v>0.43</v>
      </c>
      <c r="G28" s="30">
        <f t="shared" si="0"/>
        <v>82.6245</v>
      </c>
      <c r="H28" s="30">
        <f t="shared" si="1"/>
        <v>387.674154</v>
      </c>
      <c r="I28" s="30">
        <f t="shared" si="2"/>
        <v>96.9185385</v>
      </c>
      <c r="J28" s="30">
        <f t="shared" si="3"/>
        <v>484.5926925</v>
      </c>
      <c r="K28" s="28">
        <f t="shared" si="4"/>
        <v>96.91853850000001</v>
      </c>
      <c r="L28" s="31">
        <f t="shared" si="5"/>
        <v>581.511231</v>
      </c>
    </row>
    <row r="29" spans="1:12" ht="26.25" thickBot="1">
      <c r="A29" s="21">
        <v>17</v>
      </c>
      <c r="B29" s="16" t="s">
        <v>43</v>
      </c>
      <c r="C29" s="15" t="s">
        <v>25</v>
      </c>
      <c r="D29" s="15" t="s">
        <v>26</v>
      </c>
      <c r="E29" s="28">
        <v>192.15</v>
      </c>
      <c r="F29" s="30">
        <v>0.26</v>
      </c>
      <c r="G29" s="30">
        <f t="shared" si="0"/>
        <v>49.959</v>
      </c>
      <c r="H29" s="30">
        <f t="shared" si="1"/>
        <v>234.40762800000002</v>
      </c>
      <c r="I29" s="30">
        <f t="shared" si="2"/>
        <v>58.601907000000004</v>
      </c>
      <c r="J29" s="30">
        <f t="shared" si="3"/>
        <v>293.009535</v>
      </c>
      <c r="K29" s="28">
        <f t="shared" si="4"/>
        <v>58.60190700000001</v>
      </c>
      <c r="L29" s="31">
        <f t="shared" si="5"/>
        <v>351.611442</v>
      </c>
    </row>
    <row r="30" spans="1:12" ht="26.25" thickBot="1">
      <c r="A30" s="21">
        <v>18</v>
      </c>
      <c r="B30" s="16" t="s">
        <v>44</v>
      </c>
      <c r="C30" s="15" t="s">
        <v>25</v>
      </c>
      <c r="D30" s="15" t="s">
        <v>26</v>
      </c>
      <c r="E30" s="28">
        <v>192.15</v>
      </c>
      <c r="F30" s="30">
        <v>0.85</v>
      </c>
      <c r="G30" s="30">
        <f t="shared" si="0"/>
        <v>163.3275</v>
      </c>
      <c r="H30" s="30">
        <f t="shared" si="1"/>
        <v>766.33263</v>
      </c>
      <c r="I30" s="30">
        <f t="shared" si="2"/>
        <v>191.5831575</v>
      </c>
      <c r="J30" s="30">
        <f t="shared" si="3"/>
        <v>957.9157875</v>
      </c>
      <c r="K30" s="28">
        <f t="shared" si="4"/>
        <v>191.5831575</v>
      </c>
      <c r="L30" s="31">
        <f t="shared" si="5"/>
        <v>1149.498945</v>
      </c>
    </row>
    <row r="31" spans="1:12" ht="26.25" thickBot="1">
      <c r="A31" s="21">
        <v>19</v>
      </c>
      <c r="B31" s="16" t="s">
        <v>45</v>
      </c>
      <c r="C31" s="15" t="s">
        <v>25</v>
      </c>
      <c r="D31" s="15" t="s">
        <v>26</v>
      </c>
      <c r="E31" s="28">
        <v>192.15</v>
      </c>
      <c r="F31" s="30">
        <v>1.03</v>
      </c>
      <c r="G31" s="30">
        <f t="shared" si="0"/>
        <v>197.9145</v>
      </c>
      <c r="H31" s="30">
        <f t="shared" si="1"/>
        <v>928.6148340000001</v>
      </c>
      <c r="I31" s="30">
        <f t="shared" si="2"/>
        <v>232.15370850000002</v>
      </c>
      <c r="J31" s="30">
        <f t="shared" si="3"/>
        <v>1160.7685425000002</v>
      </c>
      <c r="K31" s="28">
        <f t="shared" si="4"/>
        <v>232.15370850000005</v>
      </c>
      <c r="L31" s="31">
        <f t="shared" si="5"/>
        <v>1392.9222510000002</v>
      </c>
    </row>
    <row r="32" spans="1:12" ht="26.25" thickBot="1">
      <c r="A32" s="21">
        <v>20</v>
      </c>
      <c r="B32" s="16" t="s">
        <v>46</v>
      </c>
      <c r="C32" s="15" t="s">
        <v>25</v>
      </c>
      <c r="D32" s="15" t="s">
        <v>26</v>
      </c>
      <c r="E32" s="28">
        <v>192.15</v>
      </c>
      <c r="F32" s="30">
        <v>0.51</v>
      </c>
      <c r="G32" s="30">
        <f t="shared" si="0"/>
        <v>97.9965</v>
      </c>
      <c r="H32" s="30">
        <f t="shared" si="1"/>
        <v>459.799578</v>
      </c>
      <c r="I32" s="30">
        <f t="shared" si="2"/>
        <v>114.9498945</v>
      </c>
      <c r="J32" s="30">
        <f t="shared" si="3"/>
        <v>574.7494725</v>
      </c>
      <c r="K32" s="28">
        <f t="shared" si="4"/>
        <v>114.94989450000001</v>
      </c>
      <c r="L32" s="31">
        <f t="shared" si="5"/>
        <v>689.699367</v>
      </c>
    </row>
    <row r="33" spans="1:12" ht="26.25" thickBot="1">
      <c r="A33" s="21">
        <v>21</v>
      </c>
      <c r="B33" s="16" t="s">
        <v>47</v>
      </c>
      <c r="C33" s="15" t="s">
        <v>25</v>
      </c>
      <c r="D33" s="15" t="s">
        <v>26</v>
      </c>
      <c r="E33" s="28">
        <v>192.15</v>
      </c>
      <c r="F33" s="30">
        <v>1.03</v>
      </c>
      <c r="G33" s="30">
        <f t="shared" si="0"/>
        <v>197.9145</v>
      </c>
      <c r="H33" s="30">
        <f t="shared" si="1"/>
        <v>928.6148340000001</v>
      </c>
      <c r="I33" s="30">
        <f t="shared" si="2"/>
        <v>232.15370850000002</v>
      </c>
      <c r="J33" s="30">
        <f t="shared" si="3"/>
        <v>1160.7685425000002</v>
      </c>
      <c r="K33" s="28">
        <f t="shared" si="4"/>
        <v>232.15370850000005</v>
      </c>
      <c r="L33" s="31">
        <f t="shared" si="5"/>
        <v>1392.9222510000002</v>
      </c>
    </row>
    <row r="34" spans="1:12" ht="26.25" thickBot="1">
      <c r="A34" s="21">
        <v>22</v>
      </c>
      <c r="B34" s="16" t="s">
        <v>48</v>
      </c>
      <c r="C34" s="15" t="s">
        <v>25</v>
      </c>
      <c r="D34" s="15" t="s">
        <v>26</v>
      </c>
      <c r="E34" s="28">
        <v>192.15</v>
      </c>
      <c r="F34" s="30">
        <v>0.34</v>
      </c>
      <c r="G34" s="30">
        <f t="shared" si="0"/>
        <v>65.331</v>
      </c>
      <c r="H34" s="30">
        <f t="shared" si="1"/>
        <v>306.533052</v>
      </c>
      <c r="I34" s="30">
        <f t="shared" si="2"/>
        <v>76.633263</v>
      </c>
      <c r="J34" s="30">
        <f t="shared" si="3"/>
        <v>383.166315</v>
      </c>
      <c r="K34" s="28">
        <f t="shared" si="4"/>
        <v>76.633263</v>
      </c>
      <c r="L34" s="31">
        <f t="shared" si="5"/>
        <v>459.799578</v>
      </c>
    </row>
    <row r="35" spans="1:12" ht="26.25" thickBot="1">
      <c r="A35" s="21">
        <v>23</v>
      </c>
      <c r="B35" s="16" t="s">
        <v>49</v>
      </c>
      <c r="C35" s="15" t="s">
        <v>25</v>
      </c>
      <c r="D35" s="15" t="s">
        <v>26</v>
      </c>
      <c r="E35" s="28">
        <v>192.15</v>
      </c>
      <c r="F35" s="30">
        <v>0.68</v>
      </c>
      <c r="G35" s="30">
        <f t="shared" si="0"/>
        <v>130.662</v>
      </c>
      <c r="H35" s="30">
        <f t="shared" si="1"/>
        <v>613.066104</v>
      </c>
      <c r="I35" s="30">
        <f t="shared" si="2"/>
        <v>153.266526</v>
      </c>
      <c r="J35" s="30">
        <f t="shared" si="3"/>
        <v>766.33263</v>
      </c>
      <c r="K35" s="28">
        <f t="shared" si="4"/>
        <v>153.266526</v>
      </c>
      <c r="L35" s="31">
        <f t="shared" si="5"/>
        <v>919.599156</v>
      </c>
    </row>
    <row r="36" spans="1:12" ht="13.5" thickBot="1">
      <c r="A36" s="21">
        <v>24</v>
      </c>
      <c r="B36" s="16" t="s">
        <v>50</v>
      </c>
      <c r="C36" s="15" t="s">
        <v>25</v>
      </c>
      <c r="D36" s="15" t="s">
        <v>26</v>
      </c>
      <c r="E36" s="28">
        <v>192.15</v>
      </c>
      <c r="F36" s="30">
        <v>1.03</v>
      </c>
      <c r="G36" s="30">
        <f t="shared" si="0"/>
        <v>197.9145</v>
      </c>
      <c r="H36" s="30">
        <f t="shared" si="1"/>
        <v>928.6148340000001</v>
      </c>
      <c r="I36" s="30">
        <f t="shared" si="2"/>
        <v>232.15370850000002</v>
      </c>
      <c r="J36" s="30">
        <f t="shared" si="3"/>
        <v>1160.7685425000002</v>
      </c>
      <c r="K36" s="28">
        <f t="shared" si="4"/>
        <v>232.15370850000005</v>
      </c>
      <c r="L36" s="31">
        <f t="shared" si="5"/>
        <v>1392.9222510000002</v>
      </c>
    </row>
    <row r="37" spans="1:12" ht="26.25" thickBot="1">
      <c r="A37" s="21">
        <v>25</v>
      </c>
      <c r="B37" s="16" t="s">
        <v>51</v>
      </c>
      <c r="C37" s="15" t="s">
        <v>25</v>
      </c>
      <c r="D37" s="15" t="s">
        <v>26</v>
      </c>
      <c r="E37" s="28">
        <v>192.15</v>
      </c>
      <c r="F37" s="30">
        <v>0.26</v>
      </c>
      <c r="G37" s="30">
        <f t="shared" si="0"/>
        <v>49.959</v>
      </c>
      <c r="H37" s="30">
        <f t="shared" si="1"/>
        <v>234.40762800000002</v>
      </c>
      <c r="I37" s="30">
        <f t="shared" si="2"/>
        <v>58.601907000000004</v>
      </c>
      <c r="J37" s="30">
        <f t="shared" si="3"/>
        <v>293.009535</v>
      </c>
      <c r="K37" s="28">
        <f t="shared" si="4"/>
        <v>58.60190700000001</v>
      </c>
      <c r="L37" s="31">
        <f t="shared" si="5"/>
        <v>351.611442</v>
      </c>
    </row>
    <row r="38" spans="1:12" ht="26.25" thickBot="1">
      <c r="A38" s="21">
        <v>26</v>
      </c>
      <c r="B38" s="16" t="s">
        <v>52</v>
      </c>
      <c r="C38" s="15" t="s">
        <v>25</v>
      </c>
      <c r="D38" s="15" t="s">
        <v>26</v>
      </c>
      <c r="E38" s="28">
        <v>192.15</v>
      </c>
      <c r="F38" s="30">
        <v>0.17</v>
      </c>
      <c r="G38" s="30">
        <f t="shared" si="0"/>
        <v>32.6655</v>
      </c>
      <c r="H38" s="30">
        <f t="shared" si="1"/>
        <v>153.266526</v>
      </c>
      <c r="I38" s="30">
        <f t="shared" si="2"/>
        <v>38.3166315</v>
      </c>
      <c r="J38" s="30">
        <f t="shared" si="3"/>
        <v>191.5831575</v>
      </c>
      <c r="K38" s="28">
        <f t="shared" si="4"/>
        <v>38.3166315</v>
      </c>
      <c r="L38" s="31">
        <f t="shared" si="5"/>
        <v>229.899789</v>
      </c>
    </row>
    <row r="39" spans="1:12" ht="26.25" thickBot="1">
      <c r="A39" s="21">
        <v>27</v>
      </c>
      <c r="B39" s="16" t="s">
        <v>53</v>
      </c>
      <c r="C39" s="15" t="s">
        <v>25</v>
      </c>
      <c r="D39" s="15" t="s">
        <v>26</v>
      </c>
      <c r="E39" s="28">
        <v>192.15</v>
      </c>
      <c r="F39" s="30">
        <v>0.17</v>
      </c>
      <c r="G39" s="30">
        <f t="shared" si="0"/>
        <v>32.6655</v>
      </c>
      <c r="H39" s="30">
        <f t="shared" si="1"/>
        <v>153.266526</v>
      </c>
      <c r="I39" s="30">
        <f t="shared" si="2"/>
        <v>38.3166315</v>
      </c>
      <c r="J39" s="30">
        <f t="shared" si="3"/>
        <v>191.5831575</v>
      </c>
      <c r="K39" s="28">
        <f t="shared" si="4"/>
        <v>38.3166315</v>
      </c>
      <c r="L39" s="31">
        <f t="shared" si="5"/>
        <v>229.899789</v>
      </c>
    </row>
    <row r="40" spans="1:12" ht="26.25" thickBot="1">
      <c r="A40" s="21">
        <v>28</v>
      </c>
      <c r="B40" s="16" t="s">
        <v>54</v>
      </c>
      <c r="C40" s="15" t="s">
        <v>25</v>
      </c>
      <c r="D40" s="15" t="s">
        <v>26</v>
      </c>
      <c r="E40" s="28">
        <v>192.15</v>
      </c>
      <c r="F40" s="30">
        <v>0.34</v>
      </c>
      <c r="G40" s="30">
        <f t="shared" si="0"/>
        <v>65.331</v>
      </c>
      <c r="H40" s="30">
        <f t="shared" si="1"/>
        <v>306.533052</v>
      </c>
      <c r="I40" s="30">
        <f t="shared" si="2"/>
        <v>76.633263</v>
      </c>
      <c r="J40" s="30">
        <f t="shared" si="3"/>
        <v>383.166315</v>
      </c>
      <c r="K40" s="28">
        <f t="shared" si="4"/>
        <v>76.633263</v>
      </c>
      <c r="L40" s="31">
        <f t="shared" si="5"/>
        <v>459.799578</v>
      </c>
    </row>
    <row r="41" spans="1:12" ht="26.25" thickBot="1">
      <c r="A41" s="21">
        <v>29</v>
      </c>
      <c r="B41" s="16" t="s">
        <v>55</v>
      </c>
      <c r="C41" s="15" t="s">
        <v>25</v>
      </c>
      <c r="D41" s="15" t="s">
        <v>26</v>
      </c>
      <c r="E41" s="28">
        <v>192.15</v>
      </c>
      <c r="F41" s="30">
        <v>0.26</v>
      </c>
      <c r="G41" s="30">
        <f t="shared" si="0"/>
        <v>49.959</v>
      </c>
      <c r="H41" s="30">
        <f t="shared" si="1"/>
        <v>234.40762800000002</v>
      </c>
      <c r="I41" s="30">
        <f t="shared" si="2"/>
        <v>58.601907000000004</v>
      </c>
      <c r="J41" s="30">
        <f t="shared" si="3"/>
        <v>293.009535</v>
      </c>
      <c r="K41" s="28">
        <f t="shared" si="4"/>
        <v>58.60190700000001</v>
      </c>
      <c r="L41" s="31">
        <f t="shared" si="5"/>
        <v>351.611442</v>
      </c>
    </row>
    <row r="42" spans="1:12" ht="13.5" thickBot="1">
      <c r="A42" s="21">
        <v>30</v>
      </c>
      <c r="B42" s="16" t="s">
        <v>56</v>
      </c>
      <c r="C42" s="15" t="s">
        <v>25</v>
      </c>
      <c r="D42" s="15" t="s">
        <v>26</v>
      </c>
      <c r="E42" s="28">
        <v>192.15</v>
      </c>
      <c r="F42" s="30">
        <v>0.77</v>
      </c>
      <c r="G42" s="30">
        <f t="shared" si="0"/>
        <v>147.9555</v>
      </c>
      <c r="H42" s="30">
        <f t="shared" si="1"/>
        <v>694.207206</v>
      </c>
      <c r="I42" s="30">
        <f t="shared" si="2"/>
        <v>173.5518015</v>
      </c>
      <c r="J42" s="30">
        <f t="shared" si="3"/>
        <v>867.7590075</v>
      </c>
      <c r="K42" s="28">
        <f t="shared" si="4"/>
        <v>173.5518015</v>
      </c>
      <c r="L42" s="31">
        <f t="shared" si="5"/>
        <v>1041.310809</v>
      </c>
    </row>
    <row r="43" spans="1:12" ht="13.5" thickBot="1">
      <c r="A43" s="20">
        <v>31</v>
      </c>
      <c r="B43" s="16" t="s">
        <v>57</v>
      </c>
      <c r="C43" s="15" t="s">
        <v>25</v>
      </c>
      <c r="D43" s="15" t="s">
        <v>26</v>
      </c>
      <c r="E43" s="28">
        <v>192.15</v>
      </c>
      <c r="F43" s="30">
        <v>1.03</v>
      </c>
      <c r="G43" s="30">
        <f t="shared" si="0"/>
        <v>197.9145</v>
      </c>
      <c r="H43" s="30">
        <f t="shared" si="1"/>
        <v>928.6148340000001</v>
      </c>
      <c r="I43" s="30">
        <f t="shared" si="2"/>
        <v>232.15370850000002</v>
      </c>
      <c r="J43" s="30">
        <f t="shared" si="3"/>
        <v>1160.7685425000002</v>
      </c>
      <c r="K43" s="28">
        <f t="shared" si="4"/>
        <v>232.15370850000005</v>
      </c>
      <c r="L43" s="31">
        <f t="shared" si="5"/>
        <v>1392.9222510000002</v>
      </c>
    </row>
    <row r="44" spans="1:12" ht="13.5" thickBot="1">
      <c r="A44" s="20">
        <v>32</v>
      </c>
      <c r="B44" s="16" t="s">
        <v>58</v>
      </c>
      <c r="C44" s="15" t="s">
        <v>25</v>
      </c>
      <c r="D44" s="15" t="s">
        <v>26</v>
      </c>
      <c r="E44" s="28">
        <v>192.15</v>
      </c>
      <c r="F44" s="30">
        <v>2.56</v>
      </c>
      <c r="G44" s="30">
        <f t="shared" si="0"/>
        <v>491.904</v>
      </c>
      <c r="H44" s="30">
        <f t="shared" si="1"/>
        <v>2308.013568</v>
      </c>
      <c r="I44" s="30">
        <f t="shared" si="2"/>
        <v>577.003392</v>
      </c>
      <c r="J44" s="30">
        <f t="shared" si="3"/>
        <v>2885.01696</v>
      </c>
      <c r="K44" s="28">
        <f t="shared" si="4"/>
        <v>577.003392</v>
      </c>
      <c r="L44" s="31">
        <f t="shared" si="5"/>
        <v>3462.020352</v>
      </c>
    </row>
    <row r="45" spans="1:12" ht="26.25" thickBot="1">
      <c r="A45" s="20">
        <v>33</v>
      </c>
      <c r="B45" s="16" t="s">
        <v>59</v>
      </c>
      <c r="C45" s="15" t="s">
        <v>25</v>
      </c>
      <c r="D45" s="15" t="s">
        <v>26</v>
      </c>
      <c r="E45" s="28">
        <v>192.15</v>
      </c>
      <c r="F45" s="30">
        <v>0.43</v>
      </c>
      <c r="G45" s="30">
        <f t="shared" si="0"/>
        <v>82.6245</v>
      </c>
      <c r="H45" s="30">
        <f t="shared" si="1"/>
        <v>387.674154</v>
      </c>
      <c r="I45" s="30">
        <f t="shared" si="2"/>
        <v>96.9185385</v>
      </c>
      <c r="J45" s="30">
        <f t="shared" si="3"/>
        <v>484.5926925</v>
      </c>
      <c r="K45" s="28">
        <f t="shared" si="4"/>
        <v>96.91853850000001</v>
      </c>
      <c r="L45" s="31">
        <f t="shared" si="5"/>
        <v>581.511231</v>
      </c>
    </row>
    <row r="46" spans="1:12" ht="39" thickBot="1">
      <c r="A46" s="20">
        <v>34</v>
      </c>
      <c r="B46" s="16" t="s">
        <v>60</v>
      </c>
      <c r="C46" s="15" t="s">
        <v>25</v>
      </c>
      <c r="D46" s="15" t="s">
        <v>26</v>
      </c>
      <c r="E46" s="28">
        <v>192.15</v>
      </c>
      <c r="F46" s="30">
        <v>1.71</v>
      </c>
      <c r="G46" s="30">
        <f t="shared" si="0"/>
        <v>328.5765</v>
      </c>
      <c r="H46" s="30">
        <f t="shared" si="1"/>
        <v>1541.6809380000002</v>
      </c>
      <c r="I46" s="30">
        <f t="shared" si="2"/>
        <v>385.42023450000005</v>
      </c>
      <c r="J46" s="30">
        <f t="shared" si="3"/>
        <v>1927.1011725000003</v>
      </c>
      <c r="K46" s="28">
        <f t="shared" si="4"/>
        <v>385.4202345000001</v>
      </c>
      <c r="L46" s="31">
        <f t="shared" si="5"/>
        <v>2312.521407</v>
      </c>
    </row>
    <row r="47" spans="1:12" ht="39" thickBot="1">
      <c r="A47" s="20">
        <v>35</v>
      </c>
      <c r="B47" s="16" t="s">
        <v>61</v>
      </c>
      <c r="C47" s="15" t="s">
        <v>25</v>
      </c>
      <c r="D47" s="15" t="s">
        <v>26</v>
      </c>
      <c r="E47" s="28">
        <v>192.15</v>
      </c>
      <c r="F47" s="30">
        <v>0.43</v>
      </c>
      <c r="G47" s="30">
        <f t="shared" si="0"/>
        <v>82.6245</v>
      </c>
      <c r="H47" s="30">
        <f t="shared" si="1"/>
        <v>387.674154</v>
      </c>
      <c r="I47" s="30">
        <f t="shared" si="2"/>
        <v>96.9185385</v>
      </c>
      <c r="J47" s="30">
        <f t="shared" si="3"/>
        <v>484.5926925</v>
      </c>
      <c r="K47" s="28">
        <f t="shared" si="4"/>
        <v>96.91853850000001</v>
      </c>
      <c r="L47" s="31">
        <f t="shared" si="5"/>
        <v>581.511231</v>
      </c>
    </row>
    <row r="48" spans="1:12" ht="13.5" thickBot="1">
      <c r="A48" s="20">
        <v>36</v>
      </c>
      <c r="B48" s="16" t="s">
        <v>62</v>
      </c>
      <c r="C48" s="15" t="s">
        <v>25</v>
      </c>
      <c r="D48" s="15" t="s">
        <v>26</v>
      </c>
      <c r="E48" s="28">
        <v>192.15</v>
      </c>
      <c r="F48" s="30">
        <v>1.28</v>
      </c>
      <c r="G48" s="30">
        <f t="shared" si="0"/>
        <v>245.952</v>
      </c>
      <c r="H48" s="30">
        <f t="shared" si="1"/>
        <v>1154.006784</v>
      </c>
      <c r="I48" s="30">
        <f t="shared" si="2"/>
        <v>288.501696</v>
      </c>
      <c r="J48" s="30">
        <f t="shared" si="3"/>
        <v>1442.50848</v>
      </c>
      <c r="K48" s="28">
        <f t="shared" si="4"/>
        <v>288.501696</v>
      </c>
      <c r="L48" s="31">
        <f t="shared" si="5"/>
        <v>1731.010176</v>
      </c>
    </row>
    <row r="49" spans="1:12" ht="26.25" thickBot="1">
      <c r="A49" s="20">
        <v>37</v>
      </c>
      <c r="B49" s="16" t="s">
        <v>63</v>
      </c>
      <c r="C49" s="15" t="s">
        <v>25</v>
      </c>
      <c r="D49" s="15" t="s">
        <v>26</v>
      </c>
      <c r="E49" s="28">
        <v>192.15</v>
      </c>
      <c r="F49" s="30">
        <v>0.43</v>
      </c>
      <c r="G49" s="30">
        <f t="shared" si="0"/>
        <v>82.6245</v>
      </c>
      <c r="H49" s="30">
        <f t="shared" si="1"/>
        <v>387.674154</v>
      </c>
      <c r="I49" s="30">
        <f t="shared" si="2"/>
        <v>96.9185385</v>
      </c>
      <c r="J49" s="30">
        <f t="shared" si="3"/>
        <v>484.5926925</v>
      </c>
      <c r="K49" s="28">
        <f t="shared" si="4"/>
        <v>96.91853850000001</v>
      </c>
      <c r="L49" s="31">
        <f t="shared" si="5"/>
        <v>581.511231</v>
      </c>
    </row>
    <row r="50" spans="1:12" ht="39" thickBot="1">
      <c r="A50" s="20">
        <v>38</v>
      </c>
      <c r="B50" s="16" t="s">
        <v>64</v>
      </c>
      <c r="C50" s="15" t="s">
        <v>25</v>
      </c>
      <c r="D50" s="15" t="s">
        <v>26</v>
      </c>
      <c r="E50" s="28">
        <v>192.15</v>
      </c>
      <c r="F50" s="30">
        <v>0.09</v>
      </c>
      <c r="G50" s="30">
        <f t="shared" si="0"/>
        <v>17.2935</v>
      </c>
      <c r="H50" s="30">
        <f t="shared" si="1"/>
        <v>81.141102</v>
      </c>
      <c r="I50" s="30">
        <f t="shared" si="2"/>
        <v>20.2852755</v>
      </c>
      <c r="J50" s="30">
        <f t="shared" si="3"/>
        <v>101.4263775</v>
      </c>
      <c r="K50" s="28">
        <f t="shared" si="4"/>
        <v>20.2852755</v>
      </c>
      <c r="L50" s="31">
        <f t="shared" si="5"/>
        <v>121.711653</v>
      </c>
    </row>
    <row r="51" spans="1:12" ht="51.75" thickBot="1">
      <c r="A51" s="22">
        <v>39</v>
      </c>
      <c r="B51" s="23" t="s">
        <v>65</v>
      </c>
      <c r="C51" s="24" t="s">
        <v>25</v>
      </c>
      <c r="D51" s="24" t="s">
        <v>26</v>
      </c>
      <c r="E51" s="28">
        <v>192.15</v>
      </c>
      <c r="F51" s="32">
        <v>0.7</v>
      </c>
      <c r="G51" s="32">
        <f t="shared" si="0"/>
        <v>134.505</v>
      </c>
      <c r="H51" s="32">
        <f t="shared" si="1"/>
        <v>631.09746</v>
      </c>
      <c r="I51" s="32">
        <f t="shared" si="2"/>
        <v>157.774365</v>
      </c>
      <c r="J51" s="32">
        <f t="shared" si="3"/>
        <v>788.871825</v>
      </c>
      <c r="K51" s="28">
        <f t="shared" si="4"/>
        <v>157.774365</v>
      </c>
      <c r="L51" s="33">
        <f t="shared" si="5"/>
        <v>946.6461899999999</v>
      </c>
    </row>
    <row r="52" spans="1:2" ht="12.75">
      <c r="A52" s="1"/>
      <c r="B52" s="1"/>
    </row>
    <row r="53" spans="1:5" ht="12.75">
      <c r="A53" s="1"/>
      <c r="B53" s="25" t="s">
        <v>74</v>
      </c>
      <c r="E53" t="s">
        <v>73</v>
      </c>
    </row>
  </sheetData>
  <sheetProtection/>
  <mergeCells count="1">
    <mergeCell ref="A7:L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DS</cp:lastModifiedBy>
  <cp:lastPrinted>2018-10-31T03:29:10Z</cp:lastPrinted>
  <dcterms:created xsi:type="dcterms:W3CDTF">2008-04-14T02:29:54Z</dcterms:created>
  <dcterms:modified xsi:type="dcterms:W3CDTF">2019-06-11T08:03:53Z</dcterms:modified>
  <cp:category/>
  <cp:version/>
  <cp:contentType/>
  <cp:contentStatus/>
</cp:coreProperties>
</file>